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august 2025\Licitatie 26.08.2025\"/>
    </mc:Choice>
  </mc:AlternateContent>
  <xr:revisionPtr revIDLastSave="0" documentId="13_ncr:1_{E2FADDC7-3520-4240-B069-4DBAAA6A1475}" xr6:coauthVersionLast="47" xr6:coauthVersionMax="47" xr10:uidLastSave="{00000000-0000-0000-0000-000000000000}"/>
  <bookViews>
    <workbookView xWindow="-108" yWindow="-108" windowWidth="23256" windowHeight="12456" xr2:uid="{726BE1C8-CC48-41FA-88BD-BF86F32D15A2}"/>
  </bookViews>
  <sheets>
    <sheet name="tabel" sheetId="1" r:id="rId1"/>
  </sheets>
  <definedNames>
    <definedName name="_xlnm._FilterDatabase" localSheetId="0" hidden="1">tabel!$A$5:$T$46</definedName>
    <definedName name="_xlnm.Print_Titles" localSheetId="0">tabel!$5:$5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6" i="1"/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6" i="1"/>
  <c r="E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S40" i="1" l="1"/>
  <c r="S34" i="1"/>
  <c r="S28" i="1"/>
  <c r="S22" i="1"/>
  <c r="R46" i="1"/>
  <c r="S16" i="1"/>
  <c r="S13" i="1"/>
  <c r="S7" i="1"/>
  <c r="S45" i="1"/>
  <c r="S39" i="1"/>
  <c r="S33" i="1"/>
  <c r="S27" i="1"/>
  <c r="S21" i="1"/>
  <c r="S12" i="1"/>
  <c r="S44" i="1"/>
  <c r="S38" i="1"/>
  <c r="S32" i="1"/>
  <c r="S26" i="1"/>
  <c r="S20" i="1"/>
  <c r="S11" i="1"/>
  <c r="S43" i="1"/>
  <c r="S37" i="1"/>
  <c r="S31" i="1"/>
  <c r="S25" i="1"/>
  <c r="S19" i="1"/>
  <c r="S15" i="1"/>
  <c r="S10" i="1"/>
  <c r="S6" i="1"/>
  <c r="S42" i="1"/>
  <c r="S36" i="1"/>
  <c r="S30" i="1"/>
  <c r="S24" i="1"/>
  <c r="S18" i="1"/>
  <c r="S9" i="1"/>
  <c r="S41" i="1"/>
  <c r="S35" i="1"/>
  <c r="S29" i="1"/>
  <c r="S23" i="1"/>
  <c r="S17" i="1"/>
  <c r="S14" i="1"/>
  <c r="S8" i="1"/>
</calcChain>
</file>

<file path=xl/sharedStrings.xml><?xml version="1.0" encoding="utf-8"?>
<sst xmlns="http://schemas.openxmlformats.org/spreadsheetml/2006/main" count="100" uniqueCount="33">
  <si>
    <t>Nr. crt</t>
  </si>
  <si>
    <t>Descriere articol</t>
  </si>
  <si>
    <t>Stoc propus licitatie (m)</t>
  </si>
  <si>
    <t>Diametru (inch)</t>
  </si>
  <si>
    <t>Pret pornire licitatie lei/m fara TVA</t>
  </si>
  <si>
    <t>TEAVA (RECUPERATA)  NI 120341P</t>
  </si>
  <si>
    <t xml:space="preserve">      TEAVA (RECUPERATA) NI 120036S      </t>
  </si>
  <si>
    <t>TEAVA (RECUPERATA) NI 122406P</t>
  </si>
  <si>
    <t>TEAVA (RECUPERATA) NI122374P</t>
  </si>
  <si>
    <t>TEAVA (RECUPERATA) NI 120077P</t>
  </si>
  <si>
    <t>TEAVA ( RECUPERAT) NI 120889P - TUB PROTECTOR</t>
  </si>
  <si>
    <t>TEAVA (RECUPERATA) NI 121271P</t>
  </si>
  <si>
    <t xml:space="preserve">TEAVA (RECUPERATA) NI 121271P </t>
  </si>
  <si>
    <t>Garantie         lei fara TVA</t>
  </si>
  <si>
    <t>Valoare stoc    lei fara TVA</t>
  </si>
  <si>
    <t>Locatie/nr tel gestionar</t>
  </si>
  <si>
    <t>INOTESTI/0244401360 DL Iacob Florica</t>
  </si>
  <si>
    <t>ANEXA 1</t>
  </si>
  <si>
    <t>TABEL PRETURI TEAVA RECUPERATA Lot Inotesti nov.2022,  Lot Inotesti februarie 2023, Lot Inotesti august 2023</t>
  </si>
  <si>
    <t>Pret licitatie lei/m fara TVA diminuat 55% (referat 4606/03.02.2025)</t>
  </si>
  <si>
    <t>Pret licitatie lei/m fara TVA diminuat 5%</t>
  </si>
  <si>
    <t>Pret licitatie lei/m fara TVA diminuat 10% (referat 35096/oct.2023)</t>
  </si>
  <si>
    <t>Pret licitatie lei/m fara TVA diminuat 15% (referat38298/oct.2023)</t>
  </si>
  <si>
    <t>Pret licitatie lei/m fara TVA diminuat 20% (referat1261/ian.2024)</t>
  </si>
  <si>
    <t>Pret licitatie lei/m fara TVA diminuat 25% (referat6384/febr.2024)</t>
  </si>
  <si>
    <t>Pret licitatie lei/m fara TVA diminuat 30% (referat10954/marr.2024)</t>
  </si>
  <si>
    <t>Pret licitatie lei/m fara TVA diminuat 40% (referat31864/iaug.2024)</t>
  </si>
  <si>
    <t>Pret licitatie lei/m fara TVA diminuat 50% (referat 45217/21.11.2024)</t>
  </si>
  <si>
    <t>Ref 28424/28.07.2022</t>
  </si>
  <si>
    <t>Ref 18363/25.05.2023</t>
  </si>
  <si>
    <t>Ref 6508/15.02.2023</t>
  </si>
  <si>
    <t>Ref 7237/22.02.2023</t>
  </si>
  <si>
    <t>Pret licitatie lei/m fara TVA diminuat 56% (referat 34693/19.08.2025)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</si>
</sst>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T46"/>
  <sheetViews>
    <sheetView tabSelected="1" topLeftCell="D32" zoomScale="80" zoomScaleNormal="80" workbookViewId="0">
      <selection activeCell="U8" sqref="U8"/>
    </sheetView>
  </sheetViews>
  <sheetFormatPr defaultColWidth="8.88671875" defaultRowHeight="13.8" x14ac:dyDescent="0.25"/>
  <cols>
    <col min="1" max="1" width="0" style="14" hidden="1" customWidth="1"/>
    <col min="2" max="2" width="20" style="14" hidden="1" customWidth="1"/>
    <col min="3" max="3" width="8.88671875" style="14"/>
    <col min="4" max="4" width="34" style="14" customWidth="1"/>
    <col min="5" max="5" width="11.109375" style="14" customWidth="1"/>
    <col min="6" max="6" width="8.88671875" style="14"/>
    <col min="7" max="7" width="8.88671875" style="14" hidden="1" customWidth="1"/>
    <col min="8" max="10" width="15.33203125" style="14" hidden="1" customWidth="1"/>
    <col min="11" max="16" width="19.44140625" style="14" hidden="1" customWidth="1"/>
    <col min="17" max="17" width="19.44140625" style="14" customWidth="1"/>
    <col min="18" max="19" width="13.33203125" style="14" customWidth="1"/>
    <col min="20" max="20" width="20.88671875" style="14" customWidth="1"/>
    <col min="21" max="16384" width="8.88671875" style="14"/>
  </cols>
  <sheetData>
    <row r="1" spans="1:20" x14ac:dyDescent="0.25">
      <c r="T1" s="14" t="s">
        <v>17</v>
      </c>
    </row>
    <row r="3" spans="1:20" x14ac:dyDescent="0.25">
      <c r="D3" s="14" t="s">
        <v>18</v>
      </c>
    </row>
    <row r="5" spans="1:20" s="16" customFormat="1" ht="69" x14ac:dyDescent="0.25">
      <c r="A5" s="15"/>
      <c r="B5" s="4"/>
      <c r="C5" s="12" t="s">
        <v>0</v>
      </c>
      <c r="D5" s="4" t="s">
        <v>1</v>
      </c>
      <c r="E5" s="8" t="s">
        <v>2</v>
      </c>
      <c r="F5" s="12" t="s">
        <v>3</v>
      </c>
      <c r="G5" s="12" t="s">
        <v>4</v>
      </c>
      <c r="H5" s="12" t="s">
        <v>20</v>
      </c>
      <c r="I5" s="12" t="s">
        <v>21</v>
      </c>
      <c r="J5" s="12" t="s">
        <v>22</v>
      </c>
      <c r="K5" s="12" t="s">
        <v>23</v>
      </c>
      <c r="L5" s="12" t="s">
        <v>24</v>
      </c>
      <c r="M5" s="12" t="s">
        <v>25</v>
      </c>
      <c r="N5" s="12" t="s">
        <v>26</v>
      </c>
      <c r="O5" s="12" t="s">
        <v>27</v>
      </c>
      <c r="P5" s="12" t="s">
        <v>19</v>
      </c>
      <c r="Q5" s="12" t="s">
        <v>32</v>
      </c>
      <c r="R5" s="8" t="s">
        <v>14</v>
      </c>
      <c r="S5" s="8" t="s">
        <v>13</v>
      </c>
      <c r="T5" s="12" t="s">
        <v>15</v>
      </c>
    </row>
    <row r="6" spans="1:20" ht="13.95" customHeight="1" x14ac:dyDescent="0.25">
      <c r="A6" s="1">
        <v>2</v>
      </c>
      <c r="B6" s="5" t="s">
        <v>31</v>
      </c>
      <c r="C6" s="4">
        <v>1</v>
      </c>
      <c r="D6" s="5" t="s">
        <v>5</v>
      </c>
      <c r="E6" s="6">
        <v>58.2</v>
      </c>
      <c r="F6" s="7">
        <v>3.5</v>
      </c>
      <c r="G6" s="8">
        <v>37.729999999999997</v>
      </c>
      <c r="H6" s="8">
        <f t="shared" ref="H6:H45" si="0">0.95*G6</f>
        <v>35.843499999999999</v>
      </c>
      <c r="I6" s="8">
        <f>0.9*G6</f>
        <v>33.957000000000001</v>
      </c>
      <c r="J6" s="8">
        <f>0.85*G6</f>
        <v>32.070499999999996</v>
      </c>
      <c r="K6" s="8">
        <f>0.8*G6</f>
        <v>30.183999999999997</v>
      </c>
      <c r="L6" s="8">
        <f>0.75*G6</f>
        <v>28.297499999999999</v>
      </c>
      <c r="M6" s="8">
        <f>0.7*G6</f>
        <v>26.410999999999998</v>
      </c>
      <c r="N6" s="8">
        <f>0.6*G6</f>
        <v>22.637999999999998</v>
      </c>
      <c r="O6" s="8">
        <f>0.5*G6</f>
        <v>18.864999999999998</v>
      </c>
      <c r="P6" s="8">
        <f>0.45*G6</f>
        <v>16.9785</v>
      </c>
      <c r="Q6" s="8">
        <f>G6*0.43835</f>
        <v>16.538945500000001</v>
      </c>
      <c r="R6" s="6">
        <f>Q6*E6</f>
        <v>962.56662810000012</v>
      </c>
      <c r="S6" s="9">
        <f>10/100*R6</f>
        <v>96.256662810000023</v>
      </c>
      <c r="T6" s="17" t="s">
        <v>16</v>
      </c>
    </row>
    <row r="7" spans="1:20" ht="27.6" customHeight="1" x14ac:dyDescent="0.25">
      <c r="A7" s="1">
        <v>3</v>
      </c>
      <c r="B7" s="5" t="s">
        <v>29</v>
      </c>
      <c r="C7" s="2">
        <v>2</v>
      </c>
      <c r="D7" s="2" t="s">
        <v>6</v>
      </c>
      <c r="E7" s="10">
        <v>19.940000000000001</v>
      </c>
      <c r="F7" s="11">
        <v>10.75</v>
      </c>
      <c r="G7" s="5">
        <v>228</v>
      </c>
      <c r="H7" s="8">
        <f t="shared" si="0"/>
        <v>216.6</v>
      </c>
      <c r="I7" s="8">
        <f t="shared" ref="I7:I45" si="1">0.9*G7</f>
        <v>205.20000000000002</v>
      </c>
      <c r="J7" s="8">
        <f t="shared" ref="J7:J45" si="2">0.85*G7</f>
        <v>193.79999999999998</v>
      </c>
      <c r="K7" s="8">
        <f t="shared" ref="K7:K45" si="3">0.8*G7</f>
        <v>182.4</v>
      </c>
      <c r="L7" s="8">
        <f t="shared" ref="L7:L45" si="4">0.75*G7</f>
        <v>171</v>
      </c>
      <c r="M7" s="8">
        <f t="shared" ref="M7:M45" si="5">0.7*G7</f>
        <v>159.6</v>
      </c>
      <c r="N7" s="8">
        <f t="shared" ref="N7:N45" si="6">0.6*G7</f>
        <v>136.79999999999998</v>
      </c>
      <c r="O7" s="8">
        <f t="shared" ref="O7:O45" si="7">0.5*G7</f>
        <v>114</v>
      </c>
      <c r="P7" s="8">
        <f t="shared" ref="P7:P45" si="8">0.45*G7</f>
        <v>102.60000000000001</v>
      </c>
      <c r="Q7" s="8">
        <f t="shared" ref="Q7:Q45" si="9">G7*0.43835</f>
        <v>99.94380000000001</v>
      </c>
      <c r="R7" s="6">
        <f t="shared" ref="R7:R45" si="10">Q7*E7</f>
        <v>1992.8793720000003</v>
      </c>
      <c r="S7" s="9">
        <f t="shared" ref="S7:S45" si="11">10/100*R7</f>
        <v>199.28793720000004</v>
      </c>
      <c r="T7" s="18"/>
    </row>
    <row r="8" spans="1:20" ht="27.6" customHeight="1" x14ac:dyDescent="0.25">
      <c r="A8" s="1">
        <v>2</v>
      </c>
      <c r="B8" s="5" t="s">
        <v>30</v>
      </c>
      <c r="C8" s="4">
        <v>3</v>
      </c>
      <c r="D8" s="5" t="s">
        <v>7</v>
      </c>
      <c r="E8" s="6">
        <v>500</v>
      </c>
      <c r="F8" s="7">
        <v>10.75</v>
      </c>
      <c r="G8" s="8">
        <v>228</v>
      </c>
      <c r="H8" s="8">
        <f t="shared" si="0"/>
        <v>216.6</v>
      </c>
      <c r="I8" s="8">
        <f t="shared" si="1"/>
        <v>205.20000000000002</v>
      </c>
      <c r="J8" s="8">
        <f t="shared" si="2"/>
        <v>193.79999999999998</v>
      </c>
      <c r="K8" s="8">
        <f t="shared" si="3"/>
        <v>182.4</v>
      </c>
      <c r="L8" s="8">
        <f t="shared" si="4"/>
        <v>171</v>
      </c>
      <c r="M8" s="8">
        <f t="shared" si="5"/>
        <v>159.6</v>
      </c>
      <c r="N8" s="8">
        <f t="shared" si="6"/>
        <v>136.79999999999998</v>
      </c>
      <c r="O8" s="8">
        <f t="shared" si="7"/>
        <v>114</v>
      </c>
      <c r="P8" s="8">
        <f t="shared" si="8"/>
        <v>102.60000000000001</v>
      </c>
      <c r="Q8" s="8">
        <f t="shared" si="9"/>
        <v>99.94380000000001</v>
      </c>
      <c r="R8" s="6">
        <f t="shared" si="10"/>
        <v>49971.900000000009</v>
      </c>
      <c r="S8" s="9">
        <f t="shared" si="11"/>
        <v>4997.1900000000014</v>
      </c>
      <c r="T8" s="18"/>
    </row>
    <row r="9" spans="1:20" ht="27.6" customHeight="1" x14ac:dyDescent="0.25">
      <c r="A9" s="1">
        <v>2</v>
      </c>
      <c r="B9" s="5" t="s">
        <v>30</v>
      </c>
      <c r="C9" s="4">
        <v>4</v>
      </c>
      <c r="D9" s="5" t="s">
        <v>7</v>
      </c>
      <c r="E9" s="6">
        <v>500</v>
      </c>
      <c r="F9" s="7">
        <v>10.75</v>
      </c>
      <c r="G9" s="8">
        <v>228</v>
      </c>
      <c r="H9" s="8">
        <f t="shared" si="0"/>
        <v>216.6</v>
      </c>
      <c r="I9" s="8">
        <f t="shared" si="1"/>
        <v>205.20000000000002</v>
      </c>
      <c r="J9" s="8">
        <f t="shared" si="2"/>
        <v>193.79999999999998</v>
      </c>
      <c r="K9" s="8">
        <f t="shared" si="3"/>
        <v>182.4</v>
      </c>
      <c r="L9" s="8">
        <f t="shared" si="4"/>
        <v>171</v>
      </c>
      <c r="M9" s="8">
        <f t="shared" si="5"/>
        <v>159.6</v>
      </c>
      <c r="N9" s="8">
        <f t="shared" si="6"/>
        <v>136.79999999999998</v>
      </c>
      <c r="O9" s="8">
        <f t="shared" si="7"/>
        <v>114</v>
      </c>
      <c r="P9" s="8">
        <f t="shared" si="8"/>
        <v>102.60000000000001</v>
      </c>
      <c r="Q9" s="8">
        <f t="shared" si="9"/>
        <v>99.94380000000001</v>
      </c>
      <c r="R9" s="6">
        <f t="shared" si="10"/>
        <v>49971.900000000009</v>
      </c>
      <c r="S9" s="9">
        <f t="shared" si="11"/>
        <v>4997.1900000000014</v>
      </c>
      <c r="T9" s="18"/>
    </row>
    <row r="10" spans="1:20" ht="27.6" customHeight="1" x14ac:dyDescent="0.25">
      <c r="A10" s="1">
        <v>2</v>
      </c>
      <c r="B10" s="5" t="s">
        <v>30</v>
      </c>
      <c r="C10" s="4">
        <v>5</v>
      </c>
      <c r="D10" s="5" t="s">
        <v>7</v>
      </c>
      <c r="E10" s="6">
        <v>500</v>
      </c>
      <c r="F10" s="7">
        <v>10.75</v>
      </c>
      <c r="G10" s="8">
        <v>228</v>
      </c>
      <c r="H10" s="8">
        <f t="shared" si="0"/>
        <v>216.6</v>
      </c>
      <c r="I10" s="8">
        <f t="shared" si="1"/>
        <v>205.20000000000002</v>
      </c>
      <c r="J10" s="8">
        <f t="shared" si="2"/>
        <v>193.79999999999998</v>
      </c>
      <c r="K10" s="8">
        <f t="shared" si="3"/>
        <v>182.4</v>
      </c>
      <c r="L10" s="8">
        <f t="shared" si="4"/>
        <v>171</v>
      </c>
      <c r="M10" s="8">
        <f t="shared" si="5"/>
        <v>159.6</v>
      </c>
      <c r="N10" s="8">
        <f t="shared" si="6"/>
        <v>136.79999999999998</v>
      </c>
      <c r="O10" s="8">
        <f t="shared" si="7"/>
        <v>114</v>
      </c>
      <c r="P10" s="8">
        <f t="shared" si="8"/>
        <v>102.60000000000001</v>
      </c>
      <c r="Q10" s="8">
        <f t="shared" si="9"/>
        <v>99.94380000000001</v>
      </c>
      <c r="R10" s="6">
        <f t="shared" si="10"/>
        <v>49971.900000000009</v>
      </c>
      <c r="S10" s="9">
        <f t="shared" si="11"/>
        <v>4997.1900000000014</v>
      </c>
      <c r="T10" s="18"/>
    </row>
    <row r="11" spans="1:20" ht="27.6" customHeight="1" x14ac:dyDescent="0.25">
      <c r="A11" s="1">
        <v>2</v>
      </c>
      <c r="B11" s="5" t="s">
        <v>30</v>
      </c>
      <c r="C11" s="2">
        <v>6</v>
      </c>
      <c r="D11" s="5" t="s">
        <v>7</v>
      </c>
      <c r="E11" s="6">
        <v>500</v>
      </c>
      <c r="F11" s="7">
        <v>10.75</v>
      </c>
      <c r="G11" s="8">
        <v>228</v>
      </c>
      <c r="H11" s="8">
        <f t="shared" si="0"/>
        <v>216.6</v>
      </c>
      <c r="I11" s="8">
        <f t="shared" si="1"/>
        <v>205.20000000000002</v>
      </c>
      <c r="J11" s="8">
        <f t="shared" si="2"/>
        <v>193.79999999999998</v>
      </c>
      <c r="K11" s="8">
        <f t="shared" si="3"/>
        <v>182.4</v>
      </c>
      <c r="L11" s="8">
        <f t="shared" si="4"/>
        <v>171</v>
      </c>
      <c r="M11" s="8">
        <f t="shared" si="5"/>
        <v>159.6</v>
      </c>
      <c r="N11" s="8">
        <f t="shared" si="6"/>
        <v>136.79999999999998</v>
      </c>
      <c r="O11" s="8">
        <f t="shared" si="7"/>
        <v>114</v>
      </c>
      <c r="P11" s="8">
        <f t="shared" si="8"/>
        <v>102.60000000000001</v>
      </c>
      <c r="Q11" s="8">
        <f t="shared" si="9"/>
        <v>99.94380000000001</v>
      </c>
      <c r="R11" s="6">
        <f t="shared" si="10"/>
        <v>49971.900000000009</v>
      </c>
      <c r="S11" s="9">
        <f t="shared" si="11"/>
        <v>4997.1900000000014</v>
      </c>
      <c r="T11" s="18"/>
    </row>
    <row r="12" spans="1:20" ht="27.6" customHeight="1" x14ac:dyDescent="0.25">
      <c r="A12" s="1">
        <v>2</v>
      </c>
      <c r="B12" s="5" t="s">
        <v>30</v>
      </c>
      <c r="C12" s="4">
        <v>7</v>
      </c>
      <c r="D12" s="5" t="s">
        <v>7</v>
      </c>
      <c r="E12" s="6">
        <v>500</v>
      </c>
      <c r="F12" s="7">
        <v>10.75</v>
      </c>
      <c r="G12" s="8">
        <v>228</v>
      </c>
      <c r="H12" s="8">
        <f t="shared" si="0"/>
        <v>216.6</v>
      </c>
      <c r="I12" s="8">
        <f t="shared" si="1"/>
        <v>205.20000000000002</v>
      </c>
      <c r="J12" s="8">
        <f t="shared" si="2"/>
        <v>193.79999999999998</v>
      </c>
      <c r="K12" s="8">
        <f t="shared" si="3"/>
        <v>182.4</v>
      </c>
      <c r="L12" s="8">
        <f t="shared" si="4"/>
        <v>171</v>
      </c>
      <c r="M12" s="8">
        <f t="shared" si="5"/>
        <v>159.6</v>
      </c>
      <c r="N12" s="8">
        <f t="shared" si="6"/>
        <v>136.79999999999998</v>
      </c>
      <c r="O12" s="8">
        <f t="shared" si="7"/>
        <v>114</v>
      </c>
      <c r="P12" s="8">
        <f t="shared" si="8"/>
        <v>102.60000000000001</v>
      </c>
      <c r="Q12" s="8">
        <f t="shared" si="9"/>
        <v>99.94380000000001</v>
      </c>
      <c r="R12" s="6">
        <f t="shared" si="10"/>
        <v>49971.900000000009</v>
      </c>
      <c r="S12" s="9">
        <f t="shared" si="11"/>
        <v>4997.1900000000014</v>
      </c>
      <c r="T12" s="18"/>
    </row>
    <row r="13" spans="1:20" ht="27.6" customHeight="1" x14ac:dyDescent="0.25">
      <c r="A13" s="1">
        <v>2</v>
      </c>
      <c r="B13" s="5" t="s">
        <v>30</v>
      </c>
      <c r="C13" s="4">
        <v>8</v>
      </c>
      <c r="D13" s="5" t="s">
        <v>7</v>
      </c>
      <c r="E13" s="6">
        <v>754.24</v>
      </c>
      <c r="F13" s="7">
        <v>10.75</v>
      </c>
      <c r="G13" s="8">
        <v>228</v>
      </c>
      <c r="H13" s="8">
        <f t="shared" si="0"/>
        <v>216.6</v>
      </c>
      <c r="I13" s="8">
        <f t="shared" si="1"/>
        <v>205.20000000000002</v>
      </c>
      <c r="J13" s="8">
        <f t="shared" si="2"/>
        <v>193.79999999999998</v>
      </c>
      <c r="K13" s="8">
        <f t="shared" si="3"/>
        <v>182.4</v>
      </c>
      <c r="L13" s="8">
        <f t="shared" si="4"/>
        <v>171</v>
      </c>
      <c r="M13" s="8">
        <f t="shared" si="5"/>
        <v>159.6</v>
      </c>
      <c r="N13" s="8">
        <f t="shared" si="6"/>
        <v>136.79999999999998</v>
      </c>
      <c r="O13" s="8">
        <f t="shared" si="7"/>
        <v>114</v>
      </c>
      <c r="P13" s="8">
        <f t="shared" si="8"/>
        <v>102.60000000000001</v>
      </c>
      <c r="Q13" s="8">
        <f t="shared" si="9"/>
        <v>99.94380000000001</v>
      </c>
      <c r="R13" s="6">
        <f t="shared" si="10"/>
        <v>75381.611712000013</v>
      </c>
      <c r="S13" s="9">
        <f t="shared" si="11"/>
        <v>7538.1611712000013</v>
      </c>
      <c r="T13" s="18"/>
    </row>
    <row r="14" spans="1:20" ht="27.6" customHeight="1" x14ac:dyDescent="0.25">
      <c r="A14" s="1">
        <v>3</v>
      </c>
      <c r="B14" s="5" t="s">
        <v>29</v>
      </c>
      <c r="C14" s="4">
        <v>9</v>
      </c>
      <c r="D14" s="2" t="s">
        <v>8</v>
      </c>
      <c r="E14" s="10">
        <v>79</v>
      </c>
      <c r="F14" s="11">
        <v>10.75</v>
      </c>
      <c r="G14" s="5">
        <v>228</v>
      </c>
      <c r="H14" s="8">
        <f t="shared" si="0"/>
        <v>216.6</v>
      </c>
      <c r="I14" s="8">
        <f t="shared" si="1"/>
        <v>205.20000000000002</v>
      </c>
      <c r="J14" s="8">
        <f t="shared" si="2"/>
        <v>193.79999999999998</v>
      </c>
      <c r="K14" s="8">
        <f t="shared" si="3"/>
        <v>182.4</v>
      </c>
      <c r="L14" s="8">
        <f t="shared" si="4"/>
        <v>171</v>
      </c>
      <c r="M14" s="8">
        <f t="shared" si="5"/>
        <v>159.6</v>
      </c>
      <c r="N14" s="8">
        <f t="shared" si="6"/>
        <v>136.79999999999998</v>
      </c>
      <c r="O14" s="8">
        <f t="shared" si="7"/>
        <v>114</v>
      </c>
      <c r="P14" s="8">
        <f t="shared" si="8"/>
        <v>102.60000000000001</v>
      </c>
      <c r="Q14" s="8">
        <f t="shared" si="9"/>
        <v>99.94380000000001</v>
      </c>
      <c r="R14" s="6">
        <f t="shared" si="10"/>
        <v>7895.5602000000008</v>
      </c>
      <c r="S14" s="9">
        <f t="shared" si="11"/>
        <v>789.5560200000001</v>
      </c>
      <c r="T14" s="18"/>
    </row>
    <row r="15" spans="1:20" ht="27.6" customHeight="1" x14ac:dyDescent="0.25">
      <c r="A15" s="1">
        <v>3</v>
      </c>
      <c r="B15" s="5"/>
      <c r="C15" s="2">
        <v>10</v>
      </c>
      <c r="D15" s="2" t="s">
        <v>9</v>
      </c>
      <c r="E15" s="10">
        <v>149.01</v>
      </c>
      <c r="F15" s="11">
        <v>14.75</v>
      </c>
      <c r="G15" s="5">
        <v>274</v>
      </c>
      <c r="H15" s="8">
        <f t="shared" si="0"/>
        <v>260.3</v>
      </c>
      <c r="I15" s="8">
        <f t="shared" si="1"/>
        <v>246.6</v>
      </c>
      <c r="J15" s="8">
        <f t="shared" si="2"/>
        <v>232.9</v>
      </c>
      <c r="K15" s="8">
        <f t="shared" si="3"/>
        <v>219.20000000000002</v>
      </c>
      <c r="L15" s="8">
        <f t="shared" si="4"/>
        <v>205.5</v>
      </c>
      <c r="M15" s="8">
        <f t="shared" si="5"/>
        <v>191.79999999999998</v>
      </c>
      <c r="N15" s="8">
        <f t="shared" si="6"/>
        <v>164.4</v>
      </c>
      <c r="O15" s="8">
        <f t="shared" si="7"/>
        <v>137</v>
      </c>
      <c r="P15" s="8">
        <f t="shared" si="8"/>
        <v>123.3</v>
      </c>
      <c r="Q15" s="8">
        <f t="shared" si="9"/>
        <v>120.1079</v>
      </c>
      <c r="R15" s="6">
        <f t="shared" si="10"/>
        <v>17897.278179000001</v>
      </c>
      <c r="S15" s="9">
        <f t="shared" si="11"/>
        <v>1789.7278179000002</v>
      </c>
      <c r="T15" s="18"/>
    </row>
    <row r="16" spans="1:20" ht="27.6" x14ac:dyDescent="0.25">
      <c r="A16" s="1">
        <v>2</v>
      </c>
      <c r="B16" s="5" t="s">
        <v>28</v>
      </c>
      <c r="C16" s="4">
        <v>11</v>
      </c>
      <c r="D16" s="3" t="s">
        <v>10</v>
      </c>
      <c r="E16" s="8">
        <v>22.69</v>
      </c>
      <c r="F16" s="12">
        <v>20</v>
      </c>
      <c r="G16" s="8">
        <v>365</v>
      </c>
      <c r="H16" s="8">
        <f t="shared" si="0"/>
        <v>346.75</v>
      </c>
      <c r="I16" s="8">
        <f t="shared" si="1"/>
        <v>328.5</v>
      </c>
      <c r="J16" s="8">
        <f t="shared" si="2"/>
        <v>310.25</v>
      </c>
      <c r="K16" s="8">
        <f t="shared" si="3"/>
        <v>292</v>
      </c>
      <c r="L16" s="8">
        <f t="shared" si="4"/>
        <v>273.75</v>
      </c>
      <c r="M16" s="8">
        <f t="shared" si="5"/>
        <v>255.49999999999997</v>
      </c>
      <c r="N16" s="8">
        <f t="shared" si="6"/>
        <v>219</v>
      </c>
      <c r="O16" s="8">
        <f t="shared" si="7"/>
        <v>182.5</v>
      </c>
      <c r="P16" s="8">
        <f t="shared" si="8"/>
        <v>164.25</v>
      </c>
      <c r="Q16" s="8">
        <f t="shared" si="9"/>
        <v>159.99775</v>
      </c>
      <c r="R16" s="6">
        <f t="shared" si="10"/>
        <v>3630.3489475000001</v>
      </c>
      <c r="S16" s="9">
        <f t="shared" si="11"/>
        <v>363.03489475000003</v>
      </c>
      <c r="T16" s="18"/>
    </row>
    <row r="17" spans="1:20" ht="27.6" customHeight="1" x14ac:dyDescent="0.25">
      <c r="A17" s="1">
        <v>3</v>
      </c>
      <c r="B17" s="5" t="s">
        <v>29</v>
      </c>
      <c r="C17" s="4">
        <v>12</v>
      </c>
      <c r="D17" s="2" t="s">
        <v>11</v>
      </c>
      <c r="E17" s="10">
        <v>500</v>
      </c>
      <c r="F17" s="2">
        <v>20</v>
      </c>
      <c r="G17" s="5">
        <v>365</v>
      </c>
      <c r="H17" s="8">
        <f t="shared" si="0"/>
        <v>346.75</v>
      </c>
      <c r="I17" s="8">
        <f t="shared" si="1"/>
        <v>328.5</v>
      </c>
      <c r="J17" s="8">
        <f t="shared" si="2"/>
        <v>310.25</v>
      </c>
      <c r="K17" s="8">
        <f t="shared" si="3"/>
        <v>292</v>
      </c>
      <c r="L17" s="8">
        <f t="shared" si="4"/>
        <v>273.75</v>
      </c>
      <c r="M17" s="8">
        <f t="shared" si="5"/>
        <v>255.49999999999997</v>
      </c>
      <c r="N17" s="8">
        <f t="shared" si="6"/>
        <v>219</v>
      </c>
      <c r="O17" s="8">
        <f t="shared" si="7"/>
        <v>182.5</v>
      </c>
      <c r="P17" s="8">
        <f t="shared" si="8"/>
        <v>164.25</v>
      </c>
      <c r="Q17" s="8">
        <f t="shared" si="9"/>
        <v>159.99775</v>
      </c>
      <c r="R17" s="6">
        <f t="shared" si="10"/>
        <v>79998.875</v>
      </c>
      <c r="S17" s="9">
        <f t="shared" si="11"/>
        <v>7999.8875000000007</v>
      </c>
      <c r="T17" s="18"/>
    </row>
    <row r="18" spans="1:20" ht="27.6" customHeight="1" x14ac:dyDescent="0.25">
      <c r="A18" s="1">
        <v>3</v>
      </c>
      <c r="B18" s="5" t="s">
        <v>29</v>
      </c>
      <c r="C18" s="4">
        <v>13</v>
      </c>
      <c r="D18" s="2" t="s">
        <v>11</v>
      </c>
      <c r="E18" s="10">
        <v>500</v>
      </c>
      <c r="F18" s="2">
        <v>20</v>
      </c>
      <c r="G18" s="5">
        <v>365</v>
      </c>
      <c r="H18" s="8">
        <f t="shared" si="0"/>
        <v>346.75</v>
      </c>
      <c r="I18" s="8">
        <f t="shared" si="1"/>
        <v>328.5</v>
      </c>
      <c r="J18" s="8">
        <f t="shared" si="2"/>
        <v>310.25</v>
      </c>
      <c r="K18" s="8">
        <f t="shared" si="3"/>
        <v>292</v>
      </c>
      <c r="L18" s="8">
        <f t="shared" si="4"/>
        <v>273.75</v>
      </c>
      <c r="M18" s="8">
        <f t="shared" si="5"/>
        <v>255.49999999999997</v>
      </c>
      <c r="N18" s="8">
        <f t="shared" si="6"/>
        <v>219</v>
      </c>
      <c r="O18" s="8">
        <f t="shared" si="7"/>
        <v>182.5</v>
      </c>
      <c r="P18" s="8">
        <f t="shared" si="8"/>
        <v>164.25</v>
      </c>
      <c r="Q18" s="8">
        <f t="shared" si="9"/>
        <v>159.99775</v>
      </c>
      <c r="R18" s="6">
        <f t="shared" si="10"/>
        <v>79998.875</v>
      </c>
      <c r="S18" s="9">
        <f t="shared" si="11"/>
        <v>7999.8875000000007</v>
      </c>
      <c r="T18" s="18"/>
    </row>
    <row r="19" spans="1:20" ht="27.6" customHeight="1" x14ac:dyDescent="0.25">
      <c r="A19" s="1">
        <v>3</v>
      </c>
      <c r="B19" s="5" t="s">
        <v>29</v>
      </c>
      <c r="C19" s="2">
        <v>14</v>
      </c>
      <c r="D19" s="2" t="s">
        <v>11</v>
      </c>
      <c r="E19" s="10">
        <v>500</v>
      </c>
      <c r="F19" s="2">
        <v>20</v>
      </c>
      <c r="G19" s="5">
        <v>365</v>
      </c>
      <c r="H19" s="8">
        <f t="shared" si="0"/>
        <v>346.75</v>
      </c>
      <c r="I19" s="8">
        <f t="shared" si="1"/>
        <v>328.5</v>
      </c>
      <c r="J19" s="8">
        <f t="shared" si="2"/>
        <v>310.25</v>
      </c>
      <c r="K19" s="8">
        <f t="shared" si="3"/>
        <v>292</v>
      </c>
      <c r="L19" s="8">
        <f t="shared" si="4"/>
        <v>273.75</v>
      </c>
      <c r="M19" s="8">
        <f t="shared" si="5"/>
        <v>255.49999999999997</v>
      </c>
      <c r="N19" s="8">
        <f t="shared" si="6"/>
        <v>219</v>
      </c>
      <c r="O19" s="8">
        <f t="shared" si="7"/>
        <v>182.5</v>
      </c>
      <c r="P19" s="8">
        <f t="shared" si="8"/>
        <v>164.25</v>
      </c>
      <c r="Q19" s="8">
        <f t="shared" si="9"/>
        <v>159.99775</v>
      </c>
      <c r="R19" s="6">
        <f t="shared" si="10"/>
        <v>79998.875</v>
      </c>
      <c r="S19" s="9">
        <f t="shared" si="11"/>
        <v>7999.8875000000007</v>
      </c>
      <c r="T19" s="18"/>
    </row>
    <row r="20" spans="1:20" ht="27.6" customHeight="1" x14ac:dyDescent="0.25">
      <c r="A20" s="1">
        <v>3</v>
      </c>
      <c r="B20" s="5" t="s">
        <v>29</v>
      </c>
      <c r="C20" s="4">
        <v>15</v>
      </c>
      <c r="D20" s="2" t="s">
        <v>11</v>
      </c>
      <c r="E20" s="10">
        <v>500</v>
      </c>
      <c r="F20" s="2">
        <v>20</v>
      </c>
      <c r="G20" s="5">
        <v>365</v>
      </c>
      <c r="H20" s="8">
        <f t="shared" si="0"/>
        <v>346.75</v>
      </c>
      <c r="I20" s="8">
        <f t="shared" si="1"/>
        <v>328.5</v>
      </c>
      <c r="J20" s="8">
        <f t="shared" si="2"/>
        <v>310.25</v>
      </c>
      <c r="K20" s="8">
        <f t="shared" si="3"/>
        <v>292</v>
      </c>
      <c r="L20" s="8">
        <f t="shared" si="4"/>
        <v>273.75</v>
      </c>
      <c r="M20" s="8">
        <f t="shared" si="5"/>
        <v>255.49999999999997</v>
      </c>
      <c r="N20" s="8">
        <f t="shared" si="6"/>
        <v>219</v>
      </c>
      <c r="O20" s="8">
        <f t="shared" si="7"/>
        <v>182.5</v>
      </c>
      <c r="P20" s="8">
        <f t="shared" si="8"/>
        <v>164.25</v>
      </c>
      <c r="Q20" s="8">
        <f t="shared" si="9"/>
        <v>159.99775</v>
      </c>
      <c r="R20" s="6">
        <f t="shared" si="10"/>
        <v>79998.875</v>
      </c>
      <c r="S20" s="9">
        <f t="shared" si="11"/>
        <v>7999.8875000000007</v>
      </c>
      <c r="T20" s="18"/>
    </row>
    <row r="21" spans="1:20" ht="27.6" customHeight="1" x14ac:dyDescent="0.25">
      <c r="A21" s="1">
        <v>3</v>
      </c>
      <c r="B21" s="5" t="s">
        <v>29</v>
      </c>
      <c r="C21" s="4">
        <v>16</v>
      </c>
      <c r="D21" s="2" t="s">
        <v>11</v>
      </c>
      <c r="E21" s="10">
        <v>500</v>
      </c>
      <c r="F21" s="2">
        <v>20</v>
      </c>
      <c r="G21" s="5">
        <v>365</v>
      </c>
      <c r="H21" s="8">
        <f t="shared" si="0"/>
        <v>346.75</v>
      </c>
      <c r="I21" s="8">
        <f t="shared" si="1"/>
        <v>328.5</v>
      </c>
      <c r="J21" s="8">
        <f t="shared" si="2"/>
        <v>310.25</v>
      </c>
      <c r="K21" s="8">
        <f t="shared" si="3"/>
        <v>292</v>
      </c>
      <c r="L21" s="8">
        <f t="shared" si="4"/>
        <v>273.75</v>
      </c>
      <c r="M21" s="8">
        <f t="shared" si="5"/>
        <v>255.49999999999997</v>
      </c>
      <c r="N21" s="8">
        <f t="shared" si="6"/>
        <v>219</v>
      </c>
      <c r="O21" s="8">
        <f t="shared" si="7"/>
        <v>182.5</v>
      </c>
      <c r="P21" s="8">
        <f t="shared" si="8"/>
        <v>164.25</v>
      </c>
      <c r="Q21" s="8">
        <f t="shared" si="9"/>
        <v>159.99775</v>
      </c>
      <c r="R21" s="6">
        <f t="shared" si="10"/>
        <v>79998.875</v>
      </c>
      <c r="S21" s="9">
        <f t="shared" si="11"/>
        <v>7999.8875000000007</v>
      </c>
      <c r="T21" s="18"/>
    </row>
    <row r="22" spans="1:20" ht="27.6" customHeight="1" x14ac:dyDescent="0.25">
      <c r="A22" s="1">
        <v>3</v>
      </c>
      <c r="B22" s="5" t="s">
        <v>29</v>
      </c>
      <c r="C22" s="4">
        <v>17</v>
      </c>
      <c r="D22" s="2" t="s">
        <v>11</v>
      </c>
      <c r="E22" s="10">
        <v>500</v>
      </c>
      <c r="F22" s="2">
        <v>20</v>
      </c>
      <c r="G22" s="5">
        <v>365</v>
      </c>
      <c r="H22" s="8">
        <f t="shared" si="0"/>
        <v>346.75</v>
      </c>
      <c r="I22" s="8">
        <f t="shared" si="1"/>
        <v>328.5</v>
      </c>
      <c r="J22" s="8">
        <f t="shared" si="2"/>
        <v>310.25</v>
      </c>
      <c r="K22" s="8">
        <f t="shared" si="3"/>
        <v>292</v>
      </c>
      <c r="L22" s="8">
        <f t="shared" si="4"/>
        <v>273.75</v>
      </c>
      <c r="M22" s="8">
        <f t="shared" si="5"/>
        <v>255.49999999999997</v>
      </c>
      <c r="N22" s="8">
        <f t="shared" si="6"/>
        <v>219</v>
      </c>
      <c r="O22" s="8">
        <f t="shared" si="7"/>
        <v>182.5</v>
      </c>
      <c r="P22" s="8">
        <f t="shared" si="8"/>
        <v>164.25</v>
      </c>
      <c r="Q22" s="8">
        <f t="shared" si="9"/>
        <v>159.99775</v>
      </c>
      <c r="R22" s="6">
        <f t="shared" si="10"/>
        <v>79998.875</v>
      </c>
      <c r="S22" s="9">
        <f t="shared" si="11"/>
        <v>7999.8875000000007</v>
      </c>
      <c r="T22" s="18"/>
    </row>
    <row r="23" spans="1:20" ht="27.6" customHeight="1" x14ac:dyDescent="0.25">
      <c r="A23" s="1">
        <v>3</v>
      </c>
      <c r="B23" s="5" t="s">
        <v>29</v>
      </c>
      <c r="C23" s="2">
        <v>18</v>
      </c>
      <c r="D23" s="2" t="s">
        <v>11</v>
      </c>
      <c r="E23" s="10">
        <v>500</v>
      </c>
      <c r="F23" s="2">
        <v>20</v>
      </c>
      <c r="G23" s="5">
        <v>365</v>
      </c>
      <c r="H23" s="8">
        <f t="shared" si="0"/>
        <v>346.75</v>
      </c>
      <c r="I23" s="8">
        <f t="shared" si="1"/>
        <v>328.5</v>
      </c>
      <c r="J23" s="8">
        <f t="shared" si="2"/>
        <v>310.25</v>
      </c>
      <c r="K23" s="8">
        <f t="shared" si="3"/>
        <v>292</v>
      </c>
      <c r="L23" s="8">
        <f t="shared" si="4"/>
        <v>273.75</v>
      </c>
      <c r="M23" s="8">
        <f t="shared" si="5"/>
        <v>255.49999999999997</v>
      </c>
      <c r="N23" s="8">
        <f t="shared" si="6"/>
        <v>219</v>
      </c>
      <c r="O23" s="8">
        <f t="shared" si="7"/>
        <v>182.5</v>
      </c>
      <c r="P23" s="8">
        <f t="shared" si="8"/>
        <v>164.25</v>
      </c>
      <c r="Q23" s="8">
        <f t="shared" si="9"/>
        <v>159.99775</v>
      </c>
      <c r="R23" s="6">
        <f t="shared" si="10"/>
        <v>79998.875</v>
      </c>
      <c r="S23" s="9">
        <f t="shared" si="11"/>
        <v>7999.8875000000007</v>
      </c>
      <c r="T23" s="18"/>
    </row>
    <row r="24" spans="1:20" ht="27.6" customHeight="1" x14ac:dyDescent="0.25">
      <c r="A24" s="1">
        <v>3</v>
      </c>
      <c r="B24" s="5" t="s">
        <v>29</v>
      </c>
      <c r="C24" s="4">
        <v>19</v>
      </c>
      <c r="D24" s="2" t="s">
        <v>11</v>
      </c>
      <c r="E24" s="10">
        <v>500</v>
      </c>
      <c r="F24" s="2">
        <v>20</v>
      </c>
      <c r="G24" s="5">
        <v>365</v>
      </c>
      <c r="H24" s="8">
        <f t="shared" si="0"/>
        <v>346.75</v>
      </c>
      <c r="I24" s="8">
        <f t="shared" si="1"/>
        <v>328.5</v>
      </c>
      <c r="J24" s="8">
        <f t="shared" si="2"/>
        <v>310.25</v>
      </c>
      <c r="K24" s="8">
        <f t="shared" si="3"/>
        <v>292</v>
      </c>
      <c r="L24" s="8">
        <f t="shared" si="4"/>
        <v>273.75</v>
      </c>
      <c r="M24" s="8">
        <f t="shared" si="5"/>
        <v>255.49999999999997</v>
      </c>
      <c r="N24" s="8">
        <f t="shared" si="6"/>
        <v>219</v>
      </c>
      <c r="O24" s="8">
        <f t="shared" si="7"/>
        <v>182.5</v>
      </c>
      <c r="P24" s="8">
        <f t="shared" si="8"/>
        <v>164.25</v>
      </c>
      <c r="Q24" s="8">
        <f t="shared" si="9"/>
        <v>159.99775</v>
      </c>
      <c r="R24" s="6">
        <f t="shared" si="10"/>
        <v>79998.875</v>
      </c>
      <c r="S24" s="9">
        <f t="shared" si="11"/>
        <v>7999.8875000000007</v>
      </c>
      <c r="T24" s="18"/>
    </row>
    <row r="25" spans="1:20" ht="27.6" customHeight="1" x14ac:dyDescent="0.25">
      <c r="A25" s="1">
        <v>3</v>
      </c>
      <c r="B25" s="5" t="s">
        <v>29</v>
      </c>
      <c r="C25" s="4">
        <v>20</v>
      </c>
      <c r="D25" s="2" t="s">
        <v>11</v>
      </c>
      <c r="E25" s="10">
        <v>500</v>
      </c>
      <c r="F25" s="2">
        <v>20</v>
      </c>
      <c r="G25" s="5">
        <v>365</v>
      </c>
      <c r="H25" s="8">
        <f t="shared" si="0"/>
        <v>346.75</v>
      </c>
      <c r="I25" s="8">
        <f t="shared" si="1"/>
        <v>328.5</v>
      </c>
      <c r="J25" s="8">
        <f t="shared" si="2"/>
        <v>310.25</v>
      </c>
      <c r="K25" s="8">
        <f t="shared" si="3"/>
        <v>292</v>
      </c>
      <c r="L25" s="8">
        <f t="shared" si="4"/>
        <v>273.75</v>
      </c>
      <c r="M25" s="8">
        <f t="shared" si="5"/>
        <v>255.49999999999997</v>
      </c>
      <c r="N25" s="8">
        <f t="shared" si="6"/>
        <v>219</v>
      </c>
      <c r="O25" s="8">
        <f t="shared" si="7"/>
        <v>182.5</v>
      </c>
      <c r="P25" s="8">
        <f t="shared" si="8"/>
        <v>164.25</v>
      </c>
      <c r="Q25" s="8">
        <f t="shared" si="9"/>
        <v>159.99775</v>
      </c>
      <c r="R25" s="6">
        <f t="shared" si="10"/>
        <v>79998.875</v>
      </c>
      <c r="S25" s="9">
        <f t="shared" si="11"/>
        <v>7999.8875000000007</v>
      </c>
      <c r="T25" s="18"/>
    </row>
    <row r="26" spans="1:20" ht="27.6" customHeight="1" x14ac:dyDescent="0.25">
      <c r="A26" s="1">
        <v>3</v>
      </c>
      <c r="B26" s="5" t="s">
        <v>29</v>
      </c>
      <c r="C26" s="4">
        <v>21</v>
      </c>
      <c r="D26" s="2" t="s">
        <v>11</v>
      </c>
      <c r="E26" s="10">
        <v>500</v>
      </c>
      <c r="F26" s="2">
        <v>20</v>
      </c>
      <c r="G26" s="5">
        <v>365</v>
      </c>
      <c r="H26" s="8">
        <f t="shared" si="0"/>
        <v>346.75</v>
      </c>
      <c r="I26" s="8">
        <f t="shared" si="1"/>
        <v>328.5</v>
      </c>
      <c r="J26" s="8">
        <f t="shared" si="2"/>
        <v>310.25</v>
      </c>
      <c r="K26" s="8">
        <f t="shared" si="3"/>
        <v>292</v>
      </c>
      <c r="L26" s="8">
        <f t="shared" si="4"/>
        <v>273.75</v>
      </c>
      <c r="M26" s="8">
        <f t="shared" si="5"/>
        <v>255.49999999999997</v>
      </c>
      <c r="N26" s="8">
        <f t="shared" si="6"/>
        <v>219</v>
      </c>
      <c r="O26" s="8">
        <f t="shared" si="7"/>
        <v>182.5</v>
      </c>
      <c r="P26" s="8">
        <f t="shared" si="8"/>
        <v>164.25</v>
      </c>
      <c r="Q26" s="8">
        <f t="shared" si="9"/>
        <v>159.99775</v>
      </c>
      <c r="R26" s="6">
        <f t="shared" si="10"/>
        <v>79998.875</v>
      </c>
      <c r="S26" s="9">
        <f t="shared" si="11"/>
        <v>7999.8875000000007</v>
      </c>
      <c r="T26" s="18"/>
    </row>
    <row r="27" spans="1:20" ht="27.6" customHeight="1" x14ac:dyDescent="0.25">
      <c r="A27" s="1">
        <v>3</v>
      </c>
      <c r="B27" s="5" t="s">
        <v>29</v>
      </c>
      <c r="C27" s="2">
        <v>22</v>
      </c>
      <c r="D27" s="2" t="s">
        <v>11</v>
      </c>
      <c r="E27" s="10">
        <v>500</v>
      </c>
      <c r="F27" s="2">
        <v>20</v>
      </c>
      <c r="G27" s="5">
        <v>365</v>
      </c>
      <c r="H27" s="8">
        <f t="shared" si="0"/>
        <v>346.75</v>
      </c>
      <c r="I27" s="8">
        <f t="shared" si="1"/>
        <v>328.5</v>
      </c>
      <c r="J27" s="8">
        <f t="shared" si="2"/>
        <v>310.25</v>
      </c>
      <c r="K27" s="8">
        <f t="shared" si="3"/>
        <v>292</v>
      </c>
      <c r="L27" s="8">
        <f t="shared" si="4"/>
        <v>273.75</v>
      </c>
      <c r="M27" s="8">
        <f t="shared" si="5"/>
        <v>255.49999999999997</v>
      </c>
      <c r="N27" s="8">
        <f t="shared" si="6"/>
        <v>219</v>
      </c>
      <c r="O27" s="8">
        <f t="shared" si="7"/>
        <v>182.5</v>
      </c>
      <c r="P27" s="8">
        <f t="shared" si="8"/>
        <v>164.25</v>
      </c>
      <c r="Q27" s="8">
        <f t="shared" si="9"/>
        <v>159.99775</v>
      </c>
      <c r="R27" s="6">
        <f t="shared" si="10"/>
        <v>79998.875</v>
      </c>
      <c r="S27" s="9">
        <f t="shared" si="11"/>
        <v>7999.8875000000007</v>
      </c>
      <c r="T27" s="18"/>
    </row>
    <row r="28" spans="1:20" ht="27.6" customHeight="1" x14ac:dyDescent="0.25">
      <c r="A28" s="1">
        <v>3</v>
      </c>
      <c r="B28" s="5" t="s">
        <v>29</v>
      </c>
      <c r="C28" s="4">
        <v>23</v>
      </c>
      <c r="D28" s="2" t="s">
        <v>11</v>
      </c>
      <c r="E28" s="10">
        <v>500</v>
      </c>
      <c r="F28" s="2">
        <v>20</v>
      </c>
      <c r="G28" s="5">
        <v>365</v>
      </c>
      <c r="H28" s="8">
        <f t="shared" si="0"/>
        <v>346.75</v>
      </c>
      <c r="I28" s="8">
        <f t="shared" si="1"/>
        <v>328.5</v>
      </c>
      <c r="J28" s="8">
        <f t="shared" si="2"/>
        <v>310.25</v>
      </c>
      <c r="K28" s="8">
        <f t="shared" si="3"/>
        <v>292</v>
      </c>
      <c r="L28" s="8">
        <f t="shared" si="4"/>
        <v>273.75</v>
      </c>
      <c r="M28" s="8">
        <f t="shared" si="5"/>
        <v>255.49999999999997</v>
      </c>
      <c r="N28" s="8">
        <f t="shared" si="6"/>
        <v>219</v>
      </c>
      <c r="O28" s="8">
        <f t="shared" si="7"/>
        <v>182.5</v>
      </c>
      <c r="P28" s="8">
        <f t="shared" si="8"/>
        <v>164.25</v>
      </c>
      <c r="Q28" s="8">
        <f t="shared" si="9"/>
        <v>159.99775</v>
      </c>
      <c r="R28" s="6">
        <f t="shared" si="10"/>
        <v>79998.875</v>
      </c>
      <c r="S28" s="9">
        <f t="shared" si="11"/>
        <v>7999.8875000000007</v>
      </c>
      <c r="T28" s="18"/>
    </row>
    <row r="29" spans="1:20" ht="27.6" customHeight="1" x14ac:dyDescent="0.25">
      <c r="A29" s="1">
        <v>3</v>
      </c>
      <c r="B29" s="5" t="s">
        <v>29</v>
      </c>
      <c r="C29" s="4">
        <v>24</v>
      </c>
      <c r="D29" s="2" t="s">
        <v>11</v>
      </c>
      <c r="E29" s="10">
        <v>500</v>
      </c>
      <c r="F29" s="2">
        <v>20</v>
      </c>
      <c r="G29" s="5">
        <v>365</v>
      </c>
      <c r="H29" s="8">
        <f t="shared" si="0"/>
        <v>346.75</v>
      </c>
      <c r="I29" s="8">
        <f t="shared" si="1"/>
        <v>328.5</v>
      </c>
      <c r="J29" s="8">
        <f t="shared" si="2"/>
        <v>310.25</v>
      </c>
      <c r="K29" s="8">
        <f t="shared" si="3"/>
        <v>292</v>
      </c>
      <c r="L29" s="8">
        <f t="shared" si="4"/>
        <v>273.75</v>
      </c>
      <c r="M29" s="8">
        <f t="shared" si="5"/>
        <v>255.49999999999997</v>
      </c>
      <c r="N29" s="8">
        <f t="shared" si="6"/>
        <v>219</v>
      </c>
      <c r="O29" s="8">
        <f t="shared" si="7"/>
        <v>182.5</v>
      </c>
      <c r="P29" s="8">
        <f t="shared" si="8"/>
        <v>164.25</v>
      </c>
      <c r="Q29" s="8">
        <f t="shared" si="9"/>
        <v>159.99775</v>
      </c>
      <c r="R29" s="6">
        <f t="shared" si="10"/>
        <v>79998.875</v>
      </c>
      <c r="S29" s="9">
        <f t="shared" si="11"/>
        <v>7999.8875000000007</v>
      </c>
      <c r="T29" s="18"/>
    </row>
    <row r="30" spans="1:20" ht="27.6" customHeight="1" x14ac:dyDescent="0.25">
      <c r="A30" s="1">
        <v>3</v>
      </c>
      <c r="B30" s="5" t="s">
        <v>29</v>
      </c>
      <c r="C30" s="4">
        <v>25</v>
      </c>
      <c r="D30" s="2" t="s">
        <v>11</v>
      </c>
      <c r="E30" s="10">
        <v>500</v>
      </c>
      <c r="F30" s="2">
        <v>20</v>
      </c>
      <c r="G30" s="5">
        <v>365</v>
      </c>
      <c r="H30" s="8">
        <f t="shared" si="0"/>
        <v>346.75</v>
      </c>
      <c r="I30" s="8">
        <f t="shared" si="1"/>
        <v>328.5</v>
      </c>
      <c r="J30" s="8">
        <f t="shared" si="2"/>
        <v>310.25</v>
      </c>
      <c r="K30" s="8">
        <f t="shared" si="3"/>
        <v>292</v>
      </c>
      <c r="L30" s="8">
        <f t="shared" si="4"/>
        <v>273.75</v>
      </c>
      <c r="M30" s="8">
        <f t="shared" si="5"/>
        <v>255.49999999999997</v>
      </c>
      <c r="N30" s="8">
        <f t="shared" si="6"/>
        <v>219</v>
      </c>
      <c r="O30" s="8">
        <f t="shared" si="7"/>
        <v>182.5</v>
      </c>
      <c r="P30" s="8">
        <f t="shared" si="8"/>
        <v>164.25</v>
      </c>
      <c r="Q30" s="8">
        <f t="shared" si="9"/>
        <v>159.99775</v>
      </c>
      <c r="R30" s="6">
        <f t="shared" si="10"/>
        <v>79998.875</v>
      </c>
      <c r="S30" s="9">
        <f t="shared" si="11"/>
        <v>7999.8875000000007</v>
      </c>
      <c r="T30" s="18"/>
    </row>
    <row r="31" spans="1:20" ht="27.6" customHeight="1" x14ac:dyDescent="0.25">
      <c r="A31" s="1">
        <v>3</v>
      </c>
      <c r="B31" s="5" t="s">
        <v>29</v>
      </c>
      <c r="C31" s="2">
        <v>26</v>
      </c>
      <c r="D31" s="2" t="s">
        <v>11</v>
      </c>
      <c r="E31" s="10">
        <v>500</v>
      </c>
      <c r="F31" s="2">
        <v>20</v>
      </c>
      <c r="G31" s="5">
        <v>365</v>
      </c>
      <c r="H31" s="8">
        <f t="shared" si="0"/>
        <v>346.75</v>
      </c>
      <c r="I31" s="8">
        <f t="shared" si="1"/>
        <v>328.5</v>
      </c>
      <c r="J31" s="8">
        <f t="shared" si="2"/>
        <v>310.25</v>
      </c>
      <c r="K31" s="8">
        <f t="shared" si="3"/>
        <v>292</v>
      </c>
      <c r="L31" s="8">
        <f t="shared" si="4"/>
        <v>273.75</v>
      </c>
      <c r="M31" s="8">
        <f t="shared" si="5"/>
        <v>255.49999999999997</v>
      </c>
      <c r="N31" s="8">
        <f t="shared" si="6"/>
        <v>219</v>
      </c>
      <c r="O31" s="8">
        <f t="shared" si="7"/>
        <v>182.5</v>
      </c>
      <c r="P31" s="8">
        <f t="shared" si="8"/>
        <v>164.25</v>
      </c>
      <c r="Q31" s="8">
        <f t="shared" si="9"/>
        <v>159.99775</v>
      </c>
      <c r="R31" s="6">
        <f t="shared" si="10"/>
        <v>79998.875</v>
      </c>
      <c r="S31" s="9">
        <f t="shared" si="11"/>
        <v>7999.8875000000007</v>
      </c>
      <c r="T31" s="18"/>
    </row>
    <row r="32" spans="1:20" ht="27.6" customHeight="1" x14ac:dyDescent="0.25">
      <c r="A32" s="1">
        <v>3</v>
      </c>
      <c r="B32" s="5" t="s">
        <v>29</v>
      </c>
      <c r="C32" s="4">
        <v>27</v>
      </c>
      <c r="D32" s="2" t="s">
        <v>11</v>
      </c>
      <c r="E32" s="10">
        <v>500</v>
      </c>
      <c r="F32" s="2">
        <v>20</v>
      </c>
      <c r="G32" s="5">
        <v>365</v>
      </c>
      <c r="H32" s="8">
        <f t="shared" si="0"/>
        <v>346.75</v>
      </c>
      <c r="I32" s="8">
        <f t="shared" si="1"/>
        <v>328.5</v>
      </c>
      <c r="J32" s="8">
        <f t="shared" si="2"/>
        <v>310.25</v>
      </c>
      <c r="K32" s="8">
        <f t="shared" si="3"/>
        <v>292</v>
      </c>
      <c r="L32" s="8">
        <f t="shared" si="4"/>
        <v>273.75</v>
      </c>
      <c r="M32" s="8">
        <f t="shared" si="5"/>
        <v>255.49999999999997</v>
      </c>
      <c r="N32" s="8">
        <f t="shared" si="6"/>
        <v>219</v>
      </c>
      <c r="O32" s="8">
        <f t="shared" si="7"/>
        <v>182.5</v>
      </c>
      <c r="P32" s="8">
        <f t="shared" si="8"/>
        <v>164.25</v>
      </c>
      <c r="Q32" s="8">
        <f t="shared" si="9"/>
        <v>159.99775</v>
      </c>
      <c r="R32" s="6">
        <f t="shared" si="10"/>
        <v>79998.875</v>
      </c>
      <c r="S32" s="9">
        <f t="shared" si="11"/>
        <v>7999.8875000000007</v>
      </c>
      <c r="T32" s="18"/>
    </row>
    <row r="33" spans="1:20" ht="27.6" customHeight="1" x14ac:dyDescent="0.25">
      <c r="A33" s="1">
        <v>3</v>
      </c>
      <c r="B33" s="5" t="s">
        <v>29</v>
      </c>
      <c r="C33" s="4">
        <v>28</v>
      </c>
      <c r="D33" s="2" t="s">
        <v>11</v>
      </c>
      <c r="E33" s="10">
        <v>500</v>
      </c>
      <c r="F33" s="2">
        <v>20</v>
      </c>
      <c r="G33" s="5">
        <v>365</v>
      </c>
      <c r="H33" s="8">
        <f t="shared" si="0"/>
        <v>346.75</v>
      </c>
      <c r="I33" s="8">
        <f t="shared" si="1"/>
        <v>328.5</v>
      </c>
      <c r="J33" s="8">
        <f t="shared" si="2"/>
        <v>310.25</v>
      </c>
      <c r="K33" s="8">
        <f t="shared" si="3"/>
        <v>292</v>
      </c>
      <c r="L33" s="8">
        <f t="shared" si="4"/>
        <v>273.75</v>
      </c>
      <c r="M33" s="8">
        <f t="shared" si="5"/>
        <v>255.49999999999997</v>
      </c>
      <c r="N33" s="8">
        <f t="shared" si="6"/>
        <v>219</v>
      </c>
      <c r="O33" s="8">
        <f t="shared" si="7"/>
        <v>182.5</v>
      </c>
      <c r="P33" s="8">
        <f t="shared" si="8"/>
        <v>164.25</v>
      </c>
      <c r="Q33" s="8">
        <f t="shared" si="9"/>
        <v>159.99775</v>
      </c>
      <c r="R33" s="6">
        <f t="shared" si="10"/>
        <v>79998.875</v>
      </c>
      <c r="S33" s="9">
        <f t="shared" si="11"/>
        <v>7999.8875000000007</v>
      </c>
      <c r="T33" s="18"/>
    </row>
    <row r="34" spans="1:20" ht="27.6" customHeight="1" x14ac:dyDescent="0.25">
      <c r="A34" s="1">
        <v>3</v>
      </c>
      <c r="B34" s="5" t="s">
        <v>29</v>
      </c>
      <c r="C34" s="4">
        <v>29</v>
      </c>
      <c r="D34" s="2" t="s">
        <v>11</v>
      </c>
      <c r="E34" s="10">
        <v>500</v>
      </c>
      <c r="F34" s="2">
        <v>20</v>
      </c>
      <c r="G34" s="5">
        <v>365</v>
      </c>
      <c r="H34" s="8">
        <f t="shared" si="0"/>
        <v>346.75</v>
      </c>
      <c r="I34" s="8">
        <f t="shared" si="1"/>
        <v>328.5</v>
      </c>
      <c r="J34" s="8">
        <f t="shared" si="2"/>
        <v>310.25</v>
      </c>
      <c r="K34" s="8">
        <f t="shared" si="3"/>
        <v>292</v>
      </c>
      <c r="L34" s="8">
        <f t="shared" si="4"/>
        <v>273.75</v>
      </c>
      <c r="M34" s="8">
        <f t="shared" si="5"/>
        <v>255.49999999999997</v>
      </c>
      <c r="N34" s="8">
        <f t="shared" si="6"/>
        <v>219</v>
      </c>
      <c r="O34" s="8">
        <f t="shared" si="7"/>
        <v>182.5</v>
      </c>
      <c r="P34" s="8">
        <f t="shared" si="8"/>
        <v>164.25</v>
      </c>
      <c r="Q34" s="8">
        <f t="shared" si="9"/>
        <v>159.99775</v>
      </c>
      <c r="R34" s="6">
        <f t="shared" si="10"/>
        <v>79998.875</v>
      </c>
      <c r="S34" s="9">
        <f t="shared" si="11"/>
        <v>7999.8875000000007</v>
      </c>
      <c r="T34" s="18"/>
    </row>
    <row r="35" spans="1:20" ht="27.6" customHeight="1" x14ac:dyDescent="0.25">
      <c r="A35" s="1">
        <v>3</v>
      </c>
      <c r="B35" s="5" t="s">
        <v>29</v>
      </c>
      <c r="C35" s="2">
        <v>30</v>
      </c>
      <c r="D35" s="2" t="s">
        <v>11</v>
      </c>
      <c r="E35" s="10">
        <v>500</v>
      </c>
      <c r="F35" s="2">
        <v>20</v>
      </c>
      <c r="G35" s="5">
        <v>365</v>
      </c>
      <c r="H35" s="8">
        <f t="shared" si="0"/>
        <v>346.75</v>
      </c>
      <c r="I35" s="8">
        <f t="shared" si="1"/>
        <v>328.5</v>
      </c>
      <c r="J35" s="8">
        <f t="shared" si="2"/>
        <v>310.25</v>
      </c>
      <c r="K35" s="8">
        <f t="shared" si="3"/>
        <v>292</v>
      </c>
      <c r="L35" s="8">
        <f t="shared" si="4"/>
        <v>273.75</v>
      </c>
      <c r="M35" s="8">
        <f t="shared" si="5"/>
        <v>255.49999999999997</v>
      </c>
      <c r="N35" s="8">
        <f t="shared" si="6"/>
        <v>219</v>
      </c>
      <c r="O35" s="8">
        <f t="shared" si="7"/>
        <v>182.5</v>
      </c>
      <c r="P35" s="8">
        <f t="shared" si="8"/>
        <v>164.25</v>
      </c>
      <c r="Q35" s="8">
        <f t="shared" si="9"/>
        <v>159.99775</v>
      </c>
      <c r="R35" s="6">
        <f t="shared" si="10"/>
        <v>79998.875</v>
      </c>
      <c r="S35" s="9">
        <f t="shared" si="11"/>
        <v>7999.8875000000007</v>
      </c>
      <c r="T35" s="18"/>
    </row>
    <row r="36" spans="1:20" ht="27.6" customHeight="1" x14ac:dyDescent="0.25">
      <c r="A36" s="1">
        <v>3</v>
      </c>
      <c r="B36" s="5" t="s">
        <v>29</v>
      </c>
      <c r="C36" s="4">
        <v>31</v>
      </c>
      <c r="D36" s="2" t="s">
        <v>11</v>
      </c>
      <c r="E36" s="10">
        <v>500</v>
      </c>
      <c r="F36" s="2">
        <v>20</v>
      </c>
      <c r="G36" s="5">
        <v>365</v>
      </c>
      <c r="H36" s="8">
        <f t="shared" si="0"/>
        <v>346.75</v>
      </c>
      <c r="I36" s="8">
        <f t="shared" si="1"/>
        <v>328.5</v>
      </c>
      <c r="J36" s="8">
        <f t="shared" si="2"/>
        <v>310.25</v>
      </c>
      <c r="K36" s="8">
        <f t="shared" si="3"/>
        <v>292</v>
      </c>
      <c r="L36" s="8">
        <f t="shared" si="4"/>
        <v>273.75</v>
      </c>
      <c r="M36" s="8">
        <f t="shared" si="5"/>
        <v>255.49999999999997</v>
      </c>
      <c r="N36" s="8">
        <f t="shared" si="6"/>
        <v>219</v>
      </c>
      <c r="O36" s="8">
        <f t="shared" si="7"/>
        <v>182.5</v>
      </c>
      <c r="P36" s="8">
        <f t="shared" si="8"/>
        <v>164.25</v>
      </c>
      <c r="Q36" s="8">
        <f t="shared" si="9"/>
        <v>159.99775</v>
      </c>
      <c r="R36" s="6">
        <f t="shared" si="10"/>
        <v>79998.875</v>
      </c>
      <c r="S36" s="9">
        <f t="shared" si="11"/>
        <v>7999.8875000000007</v>
      </c>
      <c r="T36" s="18"/>
    </row>
    <row r="37" spans="1:20" ht="27.6" customHeight="1" x14ac:dyDescent="0.25">
      <c r="A37" s="1">
        <v>3</v>
      </c>
      <c r="B37" s="5" t="s">
        <v>29</v>
      </c>
      <c r="C37" s="4">
        <v>32</v>
      </c>
      <c r="D37" s="2" t="s">
        <v>11</v>
      </c>
      <c r="E37" s="10">
        <v>500</v>
      </c>
      <c r="F37" s="2">
        <v>20</v>
      </c>
      <c r="G37" s="5">
        <v>365</v>
      </c>
      <c r="H37" s="8">
        <f t="shared" si="0"/>
        <v>346.75</v>
      </c>
      <c r="I37" s="8">
        <f t="shared" si="1"/>
        <v>328.5</v>
      </c>
      <c r="J37" s="8">
        <f t="shared" si="2"/>
        <v>310.25</v>
      </c>
      <c r="K37" s="8">
        <f t="shared" si="3"/>
        <v>292</v>
      </c>
      <c r="L37" s="8">
        <f t="shared" si="4"/>
        <v>273.75</v>
      </c>
      <c r="M37" s="8">
        <f t="shared" si="5"/>
        <v>255.49999999999997</v>
      </c>
      <c r="N37" s="8">
        <f t="shared" si="6"/>
        <v>219</v>
      </c>
      <c r="O37" s="8">
        <f t="shared" si="7"/>
        <v>182.5</v>
      </c>
      <c r="P37" s="8">
        <f t="shared" si="8"/>
        <v>164.25</v>
      </c>
      <c r="Q37" s="8">
        <f t="shared" si="9"/>
        <v>159.99775</v>
      </c>
      <c r="R37" s="6">
        <f t="shared" si="10"/>
        <v>79998.875</v>
      </c>
      <c r="S37" s="9">
        <f t="shared" si="11"/>
        <v>7999.8875000000007</v>
      </c>
      <c r="T37" s="18"/>
    </row>
    <row r="38" spans="1:20" ht="27.6" customHeight="1" x14ac:dyDescent="0.25">
      <c r="A38" s="1">
        <v>3</v>
      </c>
      <c r="B38" s="5" t="s">
        <v>29</v>
      </c>
      <c r="C38" s="4">
        <v>33</v>
      </c>
      <c r="D38" s="2" t="s">
        <v>11</v>
      </c>
      <c r="E38" s="10">
        <v>500</v>
      </c>
      <c r="F38" s="2">
        <v>20</v>
      </c>
      <c r="G38" s="5">
        <v>365</v>
      </c>
      <c r="H38" s="8">
        <f t="shared" si="0"/>
        <v>346.75</v>
      </c>
      <c r="I38" s="8">
        <f t="shared" si="1"/>
        <v>328.5</v>
      </c>
      <c r="J38" s="8">
        <f t="shared" si="2"/>
        <v>310.25</v>
      </c>
      <c r="K38" s="8">
        <f t="shared" si="3"/>
        <v>292</v>
      </c>
      <c r="L38" s="8">
        <f t="shared" si="4"/>
        <v>273.75</v>
      </c>
      <c r="M38" s="8">
        <f t="shared" si="5"/>
        <v>255.49999999999997</v>
      </c>
      <c r="N38" s="8">
        <f t="shared" si="6"/>
        <v>219</v>
      </c>
      <c r="O38" s="8">
        <f t="shared" si="7"/>
        <v>182.5</v>
      </c>
      <c r="P38" s="8">
        <f t="shared" si="8"/>
        <v>164.25</v>
      </c>
      <c r="Q38" s="8">
        <f t="shared" si="9"/>
        <v>159.99775</v>
      </c>
      <c r="R38" s="6">
        <f t="shared" si="10"/>
        <v>79998.875</v>
      </c>
      <c r="S38" s="9">
        <f t="shared" si="11"/>
        <v>7999.8875000000007</v>
      </c>
      <c r="T38" s="18"/>
    </row>
    <row r="39" spans="1:20" ht="27.6" customHeight="1" x14ac:dyDescent="0.25">
      <c r="A39" s="1">
        <v>3</v>
      </c>
      <c r="B39" s="5" t="s">
        <v>29</v>
      </c>
      <c r="C39" s="2">
        <v>34</v>
      </c>
      <c r="D39" s="2" t="s">
        <v>11</v>
      </c>
      <c r="E39" s="10">
        <v>500</v>
      </c>
      <c r="F39" s="2">
        <v>20</v>
      </c>
      <c r="G39" s="5">
        <v>365</v>
      </c>
      <c r="H39" s="8">
        <f t="shared" si="0"/>
        <v>346.75</v>
      </c>
      <c r="I39" s="8">
        <f t="shared" si="1"/>
        <v>328.5</v>
      </c>
      <c r="J39" s="8">
        <f t="shared" si="2"/>
        <v>310.25</v>
      </c>
      <c r="K39" s="8">
        <f t="shared" si="3"/>
        <v>292</v>
      </c>
      <c r="L39" s="8">
        <f t="shared" si="4"/>
        <v>273.75</v>
      </c>
      <c r="M39" s="8">
        <f t="shared" si="5"/>
        <v>255.49999999999997</v>
      </c>
      <c r="N39" s="8">
        <f t="shared" si="6"/>
        <v>219</v>
      </c>
      <c r="O39" s="8">
        <f t="shared" si="7"/>
        <v>182.5</v>
      </c>
      <c r="P39" s="8">
        <f t="shared" si="8"/>
        <v>164.25</v>
      </c>
      <c r="Q39" s="8">
        <f t="shared" si="9"/>
        <v>159.99775</v>
      </c>
      <c r="R39" s="6">
        <f t="shared" si="10"/>
        <v>79998.875</v>
      </c>
      <c r="S39" s="9">
        <f t="shared" si="11"/>
        <v>7999.8875000000007</v>
      </c>
      <c r="T39" s="18"/>
    </row>
    <row r="40" spans="1:20" ht="27.6" customHeight="1" x14ac:dyDescent="0.25">
      <c r="A40" s="1">
        <v>3</v>
      </c>
      <c r="B40" s="5" t="s">
        <v>29</v>
      </c>
      <c r="C40" s="4">
        <v>35</v>
      </c>
      <c r="D40" s="2" t="s">
        <v>11</v>
      </c>
      <c r="E40" s="10">
        <v>500</v>
      </c>
      <c r="F40" s="2">
        <v>20</v>
      </c>
      <c r="G40" s="5">
        <v>365</v>
      </c>
      <c r="H40" s="8">
        <f t="shared" si="0"/>
        <v>346.75</v>
      </c>
      <c r="I40" s="8">
        <f t="shared" si="1"/>
        <v>328.5</v>
      </c>
      <c r="J40" s="8">
        <f t="shared" si="2"/>
        <v>310.25</v>
      </c>
      <c r="K40" s="8">
        <f t="shared" si="3"/>
        <v>292</v>
      </c>
      <c r="L40" s="8">
        <f t="shared" si="4"/>
        <v>273.75</v>
      </c>
      <c r="M40" s="8">
        <f t="shared" si="5"/>
        <v>255.49999999999997</v>
      </c>
      <c r="N40" s="8">
        <f t="shared" si="6"/>
        <v>219</v>
      </c>
      <c r="O40" s="8">
        <f t="shared" si="7"/>
        <v>182.5</v>
      </c>
      <c r="P40" s="8">
        <f t="shared" si="8"/>
        <v>164.25</v>
      </c>
      <c r="Q40" s="8">
        <f t="shared" si="9"/>
        <v>159.99775</v>
      </c>
      <c r="R40" s="6">
        <f t="shared" si="10"/>
        <v>79998.875</v>
      </c>
      <c r="S40" s="9">
        <f t="shared" si="11"/>
        <v>7999.8875000000007</v>
      </c>
      <c r="T40" s="18"/>
    </row>
    <row r="41" spans="1:20" ht="27.6" customHeight="1" x14ac:dyDescent="0.25">
      <c r="A41" s="1">
        <v>3</v>
      </c>
      <c r="B41" s="5" t="s">
        <v>29</v>
      </c>
      <c r="C41" s="4">
        <v>36</v>
      </c>
      <c r="D41" s="2" t="s">
        <v>11</v>
      </c>
      <c r="E41" s="10">
        <v>500</v>
      </c>
      <c r="F41" s="2">
        <v>20</v>
      </c>
      <c r="G41" s="5">
        <v>365</v>
      </c>
      <c r="H41" s="8">
        <f t="shared" si="0"/>
        <v>346.75</v>
      </c>
      <c r="I41" s="8">
        <f t="shared" si="1"/>
        <v>328.5</v>
      </c>
      <c r="J41" s="8">
        <f t="shared" si="2"/>
        <v>310.25</v>
      </c>
      <c r="K41" s="8">
        <f t="shared" si="3"/>
        <v>292</v>
      </c>
      <c r="L41" s="8">
        <f t="shared" si="4"/>
        <v>273.75</v>
      </c>
      <c r="M41" s="8">
        <f t="shared" si="5"/>
        <v>255.49999999999997</v>
      </c>
      <c r="N41" s="8">
        <f t="shared" si="6"/>
        <v>219</v>
      </c>
      <c r="O41" s="8">
        <f t="shared" si="7"/>
        <v>182.5</v>
      </c>
      <c r="P41" s="8">
        <f t="shared" si="8"/>
        <v>164.25</v>
      </c>
      <c r="Q41" s="8">
        <f t="shared" si="9"/>
        <v>159.99775</v>
      </c>
      <c r="R41" s="6">
        <f t="shared" si="10"/>
        <v>79998.875</v>
      </c>
      <c r="S41" s="9">
        <f t="shared" si="11"/>
        <v>7999.8875000000007</v>
      </c>
      <c r="T41" s="18"/>
    </row>
    <row r="42" spans="1:20" ht="27.6" customHeight="1" x14ac:dyDescent="0.25">
      <c r="A42" s="1">
        <v>3</v>
      </c>
      <c r="B42" s="5" t="s">
        <v>29</v>
      </c>
      <c r="C42" s="4">
        <v>37</v>
      </c>
      <c r="D42" s="2" t="s">
        <v>11</v>
      </c>
      <c r="E42" s="10">
        <v>533.5</v>
      </c>
      <c r="F42" s="2">
        <v>20</v>
      </c>
      <c r="G42" s="5">
        <v>365</v>
      </c>
      <c r="H42" s="8">
        <f t="shared" si="0"/>
        <v>346.75</v>
      </c>
      <c r="I42" s="8">
        <f t="shared" si="1"/>
        <v>328.5</v>
      </c>
      <c r="J42" s="8">
        <f t="shared" si="2"/>
        <v>310.25</v>
      </c>
      <c r="K42" s="8">
        <f t="shared" si="3"/>
        <v>292</v>
      </c>
      <c r="L42" s="8">
        <f t="shared" si="4"/>
        <v>273.75</v>
      </c>
      <c r="M42" s="8">
        <f t="shared" si="5"/>
        <v>255.49999999999997</v>
      </c>
      <c r="N42" s="8">
        <f t="shared" si="6"/>
        <v>219</v>
      </c>
      <c r="O42" s="8">
        <f t="shared" si="7"/>
        <v>182.5</v>
      </c>
      <c r="P42" s="8">
        <f t="shared" si="8"/>
        <v>164.25</v>
      </c>
      <c r="Q42" s="8">
        <f t="shared" si="9"/>
        <v>159.99775</v>
      </c>
      <c r="R42" s="6">
        <f t="shared" si="10"/>
        <v>85358.799625</v>
      </c>
      <c r="S42" s="9">
        <f t="shared" si="11"/>
        <v>8535.8799625000011</v>
      </c>
      <c r="T42" s="18"/>
    </row>
    <row r="43" spans="1:20" ht="27.6" customHeight="1" x14ac:dyDescent="0.25">
      <c r="A43" s="1">
        <v>2</v>
      </c>
      <c r="B43" s="5" t="s">
        <v>28</v>
      </c>
      <c r="C43" s="2">
        <v>38</v>
      </c>
      <c r="D43" s="5" t="s">
        <v>12</v>
      </c>
      <c r="E43" s="8">
        <v>500</v>
      </c>
      <c r="F43" s="12">
        <v>20</v>
      </c>
      <c r="G43" s="8">
        <v>365</v>
      </c>
      <c r="H43" s="8">
        <f t="shared" si="0"/>
        <v>346.75</v>
      </c>
      <c r="I43" s="8">
        <f t="shared" si="1"/>
        <v>328.5</v>
      </c>
      <c r="J43" s="8">
        <f t="shared" si="2"/>
        <v>310.25</v>
      </c>
      <c r="K43" s="8">
        <f t="shared" si="3"/>
        <v>292</v>
      </c>
      <c r="L43" s="8">
        <f t="shared" si="4"/>
        <v>273.75</v>
      </c>
      <c r="M43" s="8">
        <f t="shared" si="5"/>
        <v>255.49999999999997</v>
      </c>
      <c r="N43" s="8">
        <f t="shared" si="6"/>
        <v>219</v>
      </c>
      <c r="O43" s="8">
        <f t="shared" si="7"/>
        <v>182.5</v>
      </c>
      <c r="P43" s="8">
        <f t="shared" si="8"/>
        <v>164.25</v>
      </c>
      <c r="Q43" s="8">
        <f t="shared" si="9"/>
        <v>159.99775</v>
      </c>
      <c r="R43" s="6">
        <f t="shared" si="10"/>
        <v>79998.875</v>
      </c>
      <c r="S43" s="9">
        <f t="shared" si="11"/>
        <v>7999.8875000000007</v>
      </c>
      <c r="T43" s="18"/>
    </row>
    <row r="44" spans="1:20" ht="27.6" customHeight="1" x14ac:dyDescent="0.25">
      <c r="A44" s="1">
        <v>2</v>
      </c>
      <c r="B44" s="5" t="s">
        <v>28</v>
      </c>
      <c r="C44" s="4">
        <v>39</v>
      </c>
      <c r="D44" s="5" t="s">
        <v>12</v>
      </c>
      <c r="E44" s="8">
        <v>500</v>
      </c>
      <c r="F44" s="12">
        <v>20</v>
      </c>
      <c r="G44" s="8">
        <v>365</v>
      </c>
      <c r="H44" s="8">
        <f t="shared" si="0"/>
        <v>346.75</v>
      </c>
      <c r="I44" s="8">
        <f t="shared" si="1"/>
        <v>328.5</v>
      </c>
      <c r="J44" s="8">
        <f t="shared" si="2"/>
        <v>310.25</v>
      </c>
      <c r="K44" s="8">
        <f t="shared" si="3"/>
        <v>292</v>
      </c>
      <c r="L44" s="8">
        <f t="shared" si="4"/>
        <v>273.75</v>
      </c>
      <c r="M44" s="8">
        <f t="shared" si="5"/>
        <v>255.49999999999997</v>
      </c>
      <c r="N44" s="8">
        <f t="shared" si="6"/>
        <v>219</v>
      </c>
      <c r="O44" s="8">
        <f t="shared" si="7"/>
        <v>182.5</v>
      </c>
      <c r="P44" s="8">
        <f t="shared" si="8"/>
        <v>164.25</v>
      </c>
      <c r="Q44" s="8">
        <f t="shared" si="9"/>
        <v>159.99775</v>
      </c>
      <c r="R44" s="6">
        <f t="shared" si="10"/>
        <v>79998.875</v>
      </c>
      <c r="S44" s="9">
        <f t="shared" si="11"/>
        <v>7999.8875000000007</v>
      </c>
      <c r="T44" s="18"/>
    </row>
    <row r="45" spans="1:20" ht="27.6" customHeight="1" x14ac:dyDescent="0.25">
      <c r="A45" s="1">
        <v>2</v>
      </c>
      <c r="B45" s="5" t="s">
        <v>28</v>
      </c>
      <c r="C45" s="4">
        <v>40</v>
      </c>
      <c r="D45" s="5" t="s">
        <v>12</v>
      </c>
      <c r="E45" s="8">
        <v>425.51</v>
      </c>
      <c r="F45" s="12">
        <v>20</v>
      </c>
      <c r="G45" s="8">
        <v>365</v>
      </c>
      <c r="H45" s="8">
        <f t="shared" si="0"/>
        <v>346.75</v>
      </c>
      <c r="I45" s="8">
        <f t="shared" si="1"/>
        <v>328.5</v>
      </c>
      <c r="J45" s="8">
        <f t="shared" si="2"/>
        <v>310.25</v>
      </c>
      <c r="K45" s="8">
        <f t="shared" si="3"/>
        <v>292</v>
      </c>
      <c r="L45" s="8">
        <f t="shared" si="4"/>
        <v>273.75</v>
      </c>
      <c r="M45" s="8">
        <f t="shared" si="5"/>
        <v>255.49999999999997</v>
      </c>
      <c r="N45" s="8">
        <f t="shared" si="6"/>
        <v>219</v>
      </c>
      <c r="O45" s="8">
        <f t="shared" si="7"/>
        <v>182.5</v>
      </c>
      <c r="P45" s="8">
        <f t="shared" si="8"/>
        <v>164.25</v>
      </c>
      <c r="Q45" s="8">
        <f t="shared" si="9"/>
        <v>159.99775</v>
      </c>
      <c r="R45" s="6">
        <f t="shared" si="10"/>
        <v>68080.642602499996</v>
      </c>
      <c r="S45" s="9">
        <f t="shared" si="11"/>
        <v>6808.0642602500002</v>
      </c>
      <c r="T45" s="19"/>
    </row>
    <row r="46" spans="1:20" x14ac:dyDescent="0.25">
      <c r="A46" s="1"/>
      <c r="B46" s="1"/>
      <c r="C46" s="1"/>
      <c r="D46" s="1"/>
      <c r="E46" s="13">
        <f>SUM(E6:E45)</f>
        <v>18042.09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3">
        <f>SUM(R6:R45)</f>
        <v>2671028.8122661002</v>
      </c>
      <c r="S46" s="1"/>
    </row>
  </sheetData>
  <autoFilter ref="A5:T46" xr:uid="{51258BFA-283B-496A-96CA-A326ED4BF4CF}"/>
  <mergeCells count="1">
    <mergeCell ref="T6:T45"/>
  </mergeCells>
  <pageMargins left="0.70866141732283505" right="0.70866141732283505" top="0.46" bottom="0.65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</vt:lpstr>
      <vt:lpstr>tabel!Print_Titles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Dragos Tilimpea</cp:lastModifiedBy>
  <cp:lastPrinted>2025-08-19T11:39:34Z</cp:lastPrinted>
  <dcterms:created xsi:type="dcterms:W3CDTF">2023-09-04T07:13:25Z</dcterms:created>
  <dcterms:modified xsi:type="dcterms:W3CDTF">2025-08-19T11:39:59Z</dcterms:modified>
</cp:coreProperties>
</file>